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<sst xmlns="http://schemas.openxmlformats.org/spreadsheetml/2006/main" count="357" uniqueCount="249">
  <si>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</si>
  <si>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</si>
  <si>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</si>
  <si>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</si>
  <si>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</si>
  <si>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</si>
  <si>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</si>
  <si>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</si>
  <si>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</si>
  <si>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</si>
  <si>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</si>
  <si>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</si>
  <si>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</si>
  <si>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</si>
  <si>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</si>
  <si>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</si>
  <si>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</si>
  <si>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</si>
  <si>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</si>
  <si>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</si>
  <si>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</si>
  <si>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</si>
  <si>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</si>
  <si>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</si>
  <si>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</si>
  <si>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</si>
  <si>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</si>
  <si>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</si>
  <si>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</si>
  <si>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</si>
  <si>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</si>
  <si>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</si>
  <si>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</si>
  <si>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</si>
  <si>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</si>
  <si>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</si>
  <si>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</si>
  <si>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</si>
  <si>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</si>
  <si>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</si>
  <si>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</si>
  <si>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</si>
  <si>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</si>
  <si>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</si>
  <si>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</si>
  <si>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</si>
  <si>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</si>
  <si>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</si>
  <si>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</si>
  <si>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</si>
  <si>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</si>
  <si>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</si>
  <si>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</si>
  <si>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</si>
  <si>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</si>
  <si>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</si>
  <si>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</si>
  <si>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</si>
  <si>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</si>
  <si>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</si>
  <si>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</si>
  <si>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</si>
  <si>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</si>
  <si>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</si>
  <si>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</si>
  <si>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</si>
  <si>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</si>
  <si>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</si>
  <si>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</si>
  <si>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</si>
  <si>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</si>
  <si>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</si>
  <si>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</si>
  <si>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</si>
  <si>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</si>
  <si>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</si>
  <si>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</si>
  <si>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</si>
  <si>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</si>
  <si>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</si>
  <si>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</si>
  <si>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</si>
  <si>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</si>
  <si>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</si>
  <si>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</si>
  <si>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</si>
  <si>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</si>
  <si>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</si>
  <si>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</si>
  <si>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</si>
  <si>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</si>
  <si>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</si>
  <si>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</si>
  <si>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</si>
  <si>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</si>
  <si>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</si>
  <si>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</si>
  <si>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</si>
  <si>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</si>
  <si>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</si>
  <si>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</si>
  <si>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</si>
  <si>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</si>
  <si>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</si>
  <si>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</si>
  <si>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</si>
  <si>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</si>
  <si>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</si>
  <si>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</si>
  <si>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</si>
  <si>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</si>
  <si>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</si>
  <si>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</si>
  <si>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</si>
  <si>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</si>
  <si>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</si>
  <si>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</si>
  <si>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</si>
  <si>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</si>
  <si>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</si>
  <si>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</si>
  <si>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</si>
  <si>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</si>
  <si>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</si>
  <si>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</si>
  <si>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</si>
  <si>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</si>
  <si>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</si>
  <si>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</si>
  <si>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</si>
  <si>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</si>
  <si>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</si>
  <si>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</si>
  <si>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</si>
  <si>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</si>
  <si>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</si>
  <si>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</si>
  <si>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</si>
  <si>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</si>
  <si>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</si>
  <si>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</si>
  <si>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</si>
  <si>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</si>
  <si>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</si>
  <si>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</si>
  <si>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</si>
  <si>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</si>
  <si>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</si>
  <si>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</si>
  <si>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</si>
  <si>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</si>
  <si>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</si>
  <si>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</si>
  <si>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</si>
  <si>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</si>
  <si>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</si>
  <si>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</si>
  <si>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</si>
  <si>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</si>
  <si>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</si>
  <si>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</si>
  <si>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</si>
  <si>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</si>
  <si>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</si>
  <si>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</si>
  <si>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</si>
  <si>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</si>
  <si>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</si>
  <si>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</si>
  <si>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</si>
  <si>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</si>
  <si>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</si>
  <si>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</si>
  <si>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</si>
  <si>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</si>
  <si>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</si>
  <si>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</si>
  <si>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</si>
  <si>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</si>
  <si>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</si>
  <si>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</si>
  <si>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</si>
  <si>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</si>
  <si>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</si>
  <si>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</si>
  <si>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</si>
  <si>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</si>
  <si>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</si>
  <si>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</si>
  <si>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</si>
  <si>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</si>
  <si>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</si>
  <si>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</si>
  <si>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</si>
  <si>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</si>
  <si>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</si>
  <si>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</si>
  <si>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</si>
  <si>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</si>
  <si>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</si>
  <si>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</si>
  <si>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</si>
  <si>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</si>
  <si>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</si>
  <si>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</si>
  <si>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</si>
  <si>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</si>
  <si>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</si>
  <si>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</si>
  <si>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</si>
  <si>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</si>
  <si>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</si>
  <si>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</si>
  <si>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</si>
  <si>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</si>
  <si>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</si>
  <si>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</si>
  <si>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</si>
  <si>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</si>
  <si>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</si>
  <si>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</si>
  <si>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</si>
  <si>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</si>
  <si>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</si>
  <si>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</si>
  <si>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</si>
  <si>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</si>
  <si>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</si>
  <si>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</si>
  <si>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</si>
  <si>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</si>
  <si>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</si>
  <si>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</si>
  <si>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</si>
  <si>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</si>
  <si>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</si>
  <si>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</si>
  <si>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</si>
  <si>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</si>
  <si>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</si>
  <si>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</si>
  <si>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</si>
  <si>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</si>
  <si>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</si>
  <si>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</si>
  <si>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</si>
  <si>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</si>
  <si>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</si>
  <si>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Savjetovanja s (zainteresiranom) javnošću provode se redovito za različite aktivnosti za koje odluku donose roditelji</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</si>
</sst>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0">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150" zoomScaleNormal="150" zoomScalePageLayoutView="0" workbookViewId="0" topLeftCell="A34">
      <selection activeCell="E40" sqref="E40"/>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77" sqref="C7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0.4166666666666667</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5</v>
      </c>
    </row>
    <row r="15" spans="1:8" ht="15">
      <c r="A15" s="15" t="s">
        <v>17</v>
      </c>
      <c r="B15" s="10" t="s">
        <v>21</v>
      </c>
      <c r="C15" s="79" t="s">
        <v>5</v>
      </c>
      <c r="F15" s="32">
        <f>+VALUE(A10)</f>
        <v>0.4166666666666667</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227</v>
      </c>
      <c r="F19" s="32">
        <f>+VALUE(A32)</f>
        <v>1</v>
      </c>
    </row>
    <row r="20" spans="1:6" ht="30">
      <c r="A20" s="17" t="s">
        <v>31</v>
      </c>
      <c r="B20" s="16" t="s">
        <v>28</v>
      </c>
      <c r="C20" s="79" t="s">
        <v>5</v>
      </c>
      <c r="F20" s="32">
        <f>+VALUE(A36)</f>
        <v>0.75</v>
      </c>
    </row>
    <row r="21" spans="1:6" ht="24.75" customHeight="1">
      <c r="A21" s="101">
        <f>_xlfn.IFERROR((COUNTIF(C18:C20,"Da")+(COUNTIF(C18:C20,"Djelomično")/2))/((COUNTIF(C18:C20,"Da")+COUNTIF(C18:C20,"Ne")+COUNTIF(C18:C20,"Djelomično"))),"Nije primjenjivo")</f>
        <v>0.8333333333333334</v>
      </c>
      <c r="B21" s="102"/>
      <c r="C21" s="103"/>
      <c r="F21" s="32">
        <f>+VALUE(A51)</f>
        <v>0.9545454545454546</v>
      </c>
    </row>
    <row r="22" spans="1:6" ht="24.75" customHeight="1">
      <c r="A22" s="28" t="s">
        <v>147</v>
      </c>
      <c r="B22" s="105" t="s">
        <v>32</v>
      </c>
      <c r="C22" s="106"/>
      <c r="F22" s="32">
        <f>+VALUE(A57)</f>
        <v>1</v>
      </c>
    </row>
    <row r="23" spans="1:6" ht="30">
      <c r="A23" s="15" t="s">
        <v>34</v>
      </c>
      <c r="B23" s="10" t="s">
        <v>36</v>
      </c>
      <c r="C23" s="79" t="s">
        <v>5</v>
      </c>
      <c r="F23" s="32">
        <f>+VALUE(A65)</f>
        <v>0.5</v>
      </c>
    </row>
    <row r="24" spans="1:6" ht="30">
      <c r="A24" s="15" t="s">
        <v>35</v>
      </c>
      <c r="B24" s="10" t="s">
        <v>37</v>
      </c>
      <c r="C24" s="79" t="s">
        <v>5</v>
      </c>
      <c r="F24" s="32">
        <f>+VALUE(A71)</f>
        <v>0.625</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5" t="s">
        <v>41</v>
      </c>
      <c r="C26" s="106"/>
      <c r="F26" s="32">
        <f>+VALUE(A92)</f>
        <v>0.75</v>
      </c>
    </row>
    <row r="27" spans="1:6" ht="15">
      <c r="A27" s="29" t="s">
        <v>39</v>
      </c>
      <c r="B27" s="107" t="s">
        <v>40</v>
      </c>
      <c r="C27" s="108"/>
      <c r="F27" s="32">
        <f>+VALUE(A103)</f>
        <v>0.6666666666666666</v>
      </c>
    </row>
    <row r="28" spans="1:6" ht="30">
      <c r="A28" s="15" t="s">
        <v>42</v>
      </c>
      <c r="B28" s="10" t="s">
        <v>44</v>
      </c>
      <c r="C28" s="79" t="s">
        <v>5</v>
      </c>
      <c r="F28" s="32">
        <f>+VALUE(A106)</f>
        <v>0.5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07" t="s">
        <v>78</v>
      </c>
      <c r="C37" s="108"/>
    </row>
    <row r="38" spans="1:3" ht="15">
      <c r="A38" s="15" t="s">
        <v>63</v>
      </c>
      <c r="B38" s="10" t="s">
        <v>99</v>
      </c>
      <c r="C38" s="79" t="s">
        <v>5</v>
      </c>
    </row>
    <row r="39" spans="1:3" ht="30">
      <c r="A39" s="15" t="s">
        <v>64</v>
      </c>
      <c r="B39" s="10" t="s">
        <v>55</v>
      </c>
      <c r="C39" s="79" t="s">
        <v>227</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0.9545454545454546</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227</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0.5</v>
      </c>
      <c r="B65" s="102"/>
      <c r="C65" s="103"/>
    </row>
    <row r="66" spans="1:3" ht="15">
      <c r="A66" s="29" t="s">
        <v>100</v>
      </c>
      <c r="B66" s="107" t="s">
        <v>123</v>
      </c>
      <c r="C66" s="108"/>
    </row>
    <row r="67" spans="1:3" ht="30">
      <c r="A67" s="15" t="s">
        <v>105</v>
      </c>
      <c r="B67" s="10" t="s">
        <v>101</v>
      </c>
      <c r="C67" s="79" t="s">
        <v>227</v>
      </c>
    </row>
    <row r="68" spans="1:3" ht="45">
      <c r="A68" s="15" t="s">
        <v>106</v>
      </c>
      <c r="B68" s="10" t="s">
        <v>102</v>
      </c>
      <c r="C68" s="79" t="s">
        <v>227</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0.625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227</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f>_xlfn.IFERROR((COUNTIF(C81:C91,"Da")+(COUNTIF(C81:C91,"Djelomično")/2))/((COUNTIF(C81:C91,"Da")+COUNTIF(C81:C91,"Ne")+COUNTIF(C81:C91,"Djelomično"))),"Nije primjenjivo")</f>
        <v>0.75</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227</v>
      </c>
    </row>
    <row r="100" spans="1:3" ht="30">
      <c r="A100" s="15" t="s">
        <v>169</v>
      </c>
      <c r="B100" s="10" t="s">
        <v>160</v>
      </c>
      <c r="C100" s="79" t="s">
        <v>18</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0.6666666666666666</v>
      </c>
      <c r="B103" s="102"/>
      <c r="C103" s="103"/>
    </row>
    <row r="104" spans="1:3" ht="24.75" customHeight="1">
      <c r="A104" s="14" t="s">
        <v>177</v>
      </c>
      <c r="B104" s="105" t="s">
        <v>244</v>
      </c>
      <c r="C104" s="106"/>
    </row>
    <row r="105" spans="1:3" ht="30">
      <c r="A105" s="15" t="s">
        <v>38</v>
      </c>
      <c r="B105" s="10" t="s">
        <v>158</v>
      </c>
      <c r="C105" s="79" t="s">
        <v>173</v>
      </c>
    </row>
    <row r="106" spans="1:3" ht="24.75" customHeight="1" thickBot="1">
      <c r="A106" s="109" t="str">
        <f>IF(C105="Više od 90%","100%",IF(C105="80% - 90%","75%",IF(C105="70% - 80%","50%",IF(C105="60% - 70%","25%",IF(C105="Manje od 60%","0%","Nije primjenjivo")))))</f>
        <v>50%</v>
      </c>
      <c r="B106" s="110"/>
      <c r="C106" s="111"/>
    </row>
    <row r="107" spans="1:3" ht="24.75" customHeight="1">
      <c r="A107" s="112" t="s">
        <v>179</v>
      </c>
      <c r="B107" s="113"/>
      <c r="C107" s="116">
        <f>_xlfn.SUMIFS(F15:F28,F15:F28,"&lt;&gt;#VALUE!")/COUNT(F15:F28)</f>
        <v>0.761634199134199</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14" sqref="D1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0.4166666666666667</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0.9545454545454546</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0.5</v>
      </c>
      <c r="D11" s="81"/>
    </row>
    <row r="12" spans="1:4" s="34" customFormat="1" ht="39.75" customHeight="1">
      <c r="A12" s="45" t="s">
        <v>100</v>
      </c>
      <c r="B12" s="38" t="s">
        <v>191</v>
      </c>
      <c r="C12" s="40">
        <f>+Upitnik!A71</f>
        <v>0.625</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f>+Upitnik!A92</f>
        <v>0.75</v>
      </c>
      <c r="D14" s="81" t="s">
        <v>248</v>
      </c>
    </row>
    <row r="15" spans="1:4" s="34" customFormat="1" ht="39.75" customHeight="1">
      <c r="A15" s="44" t="s">
        <v>151</v>
      </c>
      <c r="B15" s="36" t="s">
        <v>152</v>
      </c>
      <c r="C15" s="40">
        <f>+Upitnik!A103</f>
        <v>0.6666666666666666</v>
      </c>
      <c r="D15" s="81"/>
    </row>
    <row r="16" spans="1:4" s="34" customFormat="1" ht="39.75" customHeight="1" thickBot="1">
      <c r="A16" s="46" t="s">
        <v>177</v>
      </c>
      <c r="B16" s="41" t="s">
        <v>178</v>
      </c>
      <c r="C16" s="42" t="str">
        <f>+Upitnik!A106</f>
        <v>50%</v>
      </c>
      <c r="D16" s="82"/>
    </row>
    <row r="17" spans="1:4" s="34" customFormat="1" ht="39.75" customHeight="1" thickBot="1">
      <c r="A17" s="118" t="s">
        <v>179</v>
      </c>
      <c r="B17" s="119"/>
      <c r="C17" s="84">
        <f>+Upitnik!C107</f>
        <v>0.761634199134199</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4">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Ravnatelj</cp:lastModifiedBy>
  <cp:lastPrinted>2019-12-05T14:42:35Z</cp:lastPrinted>
  <dcterms:created xsi:type="dcterms:W3CDTF">2012-05-21T15:07:27Z</dcterms:created>
  <dcterms:modified xsi:type="dcterms:W3CDTF">2023-07-25T07:28:46Z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